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ide.rizzo\Desktop\EAM_CASE\"/>
    </mc:Choice>
  </mc:AlternateContent>
  <xr:revisionPtr revIDLastSave="0" documentId="8_{9763E42F-8B2A-4EC2-AD78-9FD5B3C14641}" xr6:coauthVersionLast="33" xr6:coauthVersionMax="33" xr10:uidLastSave="{00000000-0000-0000-0000-000000000000}"/>
  <bookViews>
    <workbookView xWindow="0" yWindow="0" windowWidth="28800" windowHeight="12810"/>
  </bookViews>
  <sheets>
    <sheet name="Vol_Liberato" sheetId="1" r:id="rId1"/>
    <sheet name="Cycle" sheetId="2" r:id="rId2"/>
  </sheets>
  <calcPr calcId="162913"/>
</workbook>
</file>

<file path=xl/calcChain.xml><?xml version="1.0" encoding="utf-8"?>
<calcChain xmlns="http://schemas.openxmlformats.org/spreadsheetml/2006/main">
  <c r="Q19" i="2" l="1"/>
  <c r="Q16" i="2"/>
  <c r="Q13" i="2"/>
  <c r="R13" i="2" s="1"/>
  <c r="S13" i="2" s="1"/>
  <c r="Q14" i="2" s="1"/>
  <c r="Q11" i="2"/>
  <c r="S11" i="2" s="1"/>
  <c r="Q12" i="2" s="1"/>
  <c r="Q10" i="2"/>
  <c r="Q8" i="2"/>
  <c r="Q6" i="2"/>
  <c r="R6" i="2" s="1"/>
  <c r="R19" i="2"/>
  <c r="S19" i="2" s="1"/>
  <c r="Q20" i="2" s="1"/>
  <c r="R11" i="2"/>
  <c r="R10" i="2"/>
  <c r="S10" i="2" s="1"/>
  <c r="R12" i="2" l="1"/>
  <c r="S12" i="2" s="1"/>
  <c r="R14" i="2"/>
  <c r="S14" i="2" s="1"/>
  <c r="Q15" i="2" s="1"/>
  <c r="R20" i="2"/>
  <c r="S20" i="2" s="1"/>
  <c r="Q21" i="2" s="1"/>
  <c r="S8" i="2"/>
  <c r="Q9" i="2" s="1"/>
  <c r="S16" i="2"/>
  <c r="Q17" i="2" s="1"/>
  <c r="S6" i="2"/>
  <c r="Q7" i="2" s="1"/>
  <c r="R16" i="2"/>
  <c r="R8" i="2"/>
  <c r="S21" i="2" l="1"/>
  <c r="R21" i="2"/>
  <c r="R15" i="2"/>
  <c r="S15" i="2"/>
  <c r="R9" i="2"/>
  <c r="S9" i="2" s="1"/>
  <c r="R17" i="2"/>
  <c r="S17" i="2" s="1"/>
  <c r="Q18" i="2" s="1"/>
  <c r="R7" i="2"/>
  <c r="S7" i="2" s="1"/>
  <c r="R18" i="2" l="1"/>
  <c r="S18" i="2" s="1"/>
</calcChain>
</file>

<file path=xl/sharedStrings.xml><?xml version="1.0" encoding="utf-8"?>
<sst xmlns="http://schemas.openxmlformats.org/spreadsheetml/2006/main" count="33" uniqueCount="16">
  <si>
    <t>Key</t>
  </si>
  <si>
    <t>Vol Lib</t>
  </si>
  <si>
    <t>103 GARDOLO105 Derivati Latte4</t>
  </si>
  <si>
    <t>103 GARDOLO105 Derivati Latte5</t>
  </si>
  <si>
    <t>103 GARDOLO105 Derivati Latte6</t>
  </si>
  <si>
    <t>103 GARDOLO105 Derivati Latte7</t>
  </si>
  <si>
    <t>103 GARDOLO105 Derivati Latte8</t>
  </si>
  <si>
    <t>103 GARDOLO105 Derivati Latte9</t>
  </si>
  <si>
    <t>103 GARDOLO105 Derivati Latte10</t>
  </si>
  <si>
    <t>106 AMORT PERGINE LAGO105 Derivati Latte8</t>
  </si>
  <si>
    <t>106 AMORT PERGINE LAGO105 Derivati Latte9</t>
  </si>
  <si>
    <t>106 AMORT PERGINE LAGO105 Derivati Latte10</t>
  </si>
  <si>
    <t>Somma di vol_add_rott_stock</t>
  </si>
  <si>
    <t>vol_lib_iniz</t>
  </si>
  <si>
    <t>vol_ass_rott_stock</t>
  </si>
  <si>
    <t>vol_lib_int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</si>
</sst>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D9E1F2"/>
        <bgColor rgb="FFD9E1F2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/>
      <right/>
      <top/>
      <bottom style="thin">
        <color rgb="FF8EA9DB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2" borderId="0" xfId="0" applyFill="1"/>
    <xf numFmtId="3" fontId="0" fillId="2" borderId="0" xfId="0" applyNumberFormat="1" applyFill="1"/>
    <xf numFmtId="0" fontId="0" fillId="0" borderId="0" xfId="0" applyFill="1"/>
    <xf numFmtId="3" fontId="0" fillId="0" borderId="0" xfId="0" applyNumberFormat="1"/>
    <xf numFmtId="3" fontId="0" fillId="0" borderId="0" xfId="0" applyNumberFormat="1" applyFill="1"/>
    <xf numFmtId="0" fontId="1" fillId="3" borderId="1" xfId="0" applyFont="1" applyFill="1" applyBorder="1"/>
    <xf numFmtId="0" fontId="1" fillId="0" borderId="0" xfId="0" applyFont="1"/>
    <xf numFmtId="3" fontId="0" fillId="4" borderId="0" xfId="0" applyNumberFormat="1" applyFill="1"/>
  </cellXfs>
  <cellStyles count="1">
    <cellStyle name="Normale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5:G15"/>
  <sheetViews>
    <sheetView tabSelected="1" workbookViewId="0"/>
  </sheetViews>
  <sheetFormatPr defaultRowHeight="15" x14ac:dyDescent="0.25"/>
  <cols>
    <col min="1" max="5" width="9.140625" customWidth="1"/>
    <col min="6" max="6" width="42.7109375" bestFit="1" customWidth="1"/>
    <col min="7" max="7" width="7" bestFit="1" customWidth="1"/>
    <col min="8" max="8" width="9.140625" customWidth="1"/>
  </cols>
  <sheetData>
    <row r="5" spans="6:7" x14ac:dyDescent="0.25">
      <c r="F5" s="1" t="s">
        <v>0</v>
      </c>
      <c r="G5" s="2" t="s">
        <v>1</v>
      </c>
    </row>
    <row r="6" spans="6:7" x14ac:dyDescent="0.25">
      <c r="F6" s="3" t="s">
        <v>2</v>
      </c>
      <c r="G6" s="4">
        <v>19648</v>
      </c>
    </row>
    <row r="7" spans="6:7" x14ac:dyDescent="0.25">
      <c r="F7" s="3" t="s">
        <v>3</v>
      </c>
      <c r="G7" s="5">
        <v>19647.616000000002</v>
      </c>
    </row>
    <row r="8" spans="6:7" x14ac:dyDescent="0.25">
      <c r="F8" s="3" t="s">
        <v>4</v>
      </c>
      <c r="G8" s="5">
        <v>56219.116000000002</v>
      </c>
    </row>
    <row r="9" spans="6:7" x14ac:dyDescent="0.25">
      <c r="F9" s="3" t="s">
        <v>5</v>
      </c>
      <c r="G9" s="5">
        <v>87741.364000000001</v>
      </c>
    </row>
    <row r="10" spans="6:7" x14ac:dyDescent="0.25">
      <c r="F10" s="3" t="s">
        <v>6</v>
      </c>
      <c r="G10" s="5">
        <v>57006.111999999994</v>
      </c>
    </row>
    <row r="11" spans="6:7" x14ac:dyDescent="0.25">
      <c r="F11" s="3" t="s">
        <v>7</v>
      </c>
      <c r="G11" s="5">
        <v>48447.616000000002</v>
      </c>
    </row>
    <row r="12" spans="6:7" x14ac:dyDescent="0.25">
      <c r="F12" s="3" t="s">
        <v>8</v>
      </c>
      <c r="G12" s="5">
        <v>48447.616000000002</v>
      </c>
    </row>
    <row r="13" spans="6:7" x14ac:dyDescent="0.25">
      <c r="F13" s="3" t="s">
        <v>9</v>
      </c>
      <c r="G13" s="5">
        <v>95</v>
      </c>
    </row>
    <row r="14" spans="6:7" x14ac:dyDescent="0.25">
      <c r="F14" s="3" t="s">
        <v>10</v>
      </c>
      <c r="G14" s="5">
        <v>18</v>
      </c>
    </row>
    <row r="15" spans="6:7" x14ac:dyDescent="0.25">
      <c r="F15" s="3" t="s">
        <v>11</v>
      </c>
      <c r="G15" s="5">
        <v>14</v>
      </c>
    </row>
  </sheetData>
  <pageMargins left="0.70000000000000007" right="0.70000000000000007" top="0.75" bottom="0.75" header="0.30000000000000004" footer="0.3000000000000000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5:S21"/>
  <sheetViews>
    <sheetView workbookViewId="0"/>
  </sheetViews>
  <sheetFormatPr defaultRowHeight="15" x14ac:dyDescent="0.25"/>
  <cols>
    <col min="1" max="5" width="9.140625" customWidth="1"/>
    <col min="6" max="6" width="31.140625" bestFit="1" customWidth="1"/>
    <col min="7" max="7" width="7" bestFit="1" customWidth="1"/>
    <col min="8" max="15" width="9.140625" customWidth="1"/>
    <col min="16" max="16" width="42.7109375" bestFit="1" customWidth="1"/>
    <col min="17" max="17" width="11.140625" bestFit="1" customWidth="1"/>
    <col min="18" max="18" width="17.5703125" bestFit="1" customWidth="1"/>
    <col min="19" max="19" width="10.42578125" bestFit="1" customWidth="1"/>
    <col min="20" max="20" width="9.140625" customWidth="1"/>
  </cols>
  <sheetData>
    <row r="5" spans="6:19" x14ac:dyDescent="0.25">
      <c r="F5" s="6" t="s">
        <v>12</v>
      </c>
      <c r="P5" s="7" t="s">
        <v>0</v>
      </c>
      <c r="Q5" s="7" t="s">
        <v>13</v>
      </c>
      <c r="R5" s="7" t="s">
        <v>14</v>
      </c>
      <c r="S5" s="7" t="s">
        <v>15</v>
      </c>
    </row>
    <row r="6" spans="6:19" x14ac:dyDescent="0.25">
      <c r="F6" s="4">
        <v>4762.7999999999993</v>
      </c>
      <c r="P6" s="5" t="s">
        <v>2</v>
      </c>
      <c r="Q6" s="5">
        <f>+IF(P6=P5,S5,IFERROR(VLOOKUP(P6,Vol_Liberato!F:G,2,0),0))</f>
        <v>19648</v>
      </c>
      <c r="R6" s="5">
        <f t="shared" ref="R6:R21" si="0">+IF(Q6=0,0,IF(F6&gt;Q6,Q6,F6))</f>
        <v>4762.7999999999993</v>
      </c>
      <c r="S6" s="5">
        <f t="shared" ref="S6:S21" si="1">+Q6-R6</f>
        <v>14885.2</v>
      </c>
    </row>
    <row r="7" spans="6:19" x14ac:dyDescent="0.25">
      <c r="F7" s="4">
        <v>10681.9805</v>
      </c>
      <c r="P7" s="5" t="s">
        <v>2</v>
      </c>
      <c r="Q7" s="2">
        <f>+IF(P7=P6,S6,IFERROR(VLOOKUP(P7,Vol_Liberato!F:G,2,0),0))</f>
        <v>14885.2</v>
      </c>
      <c r="R7" s="5">
        <f t="shared" si="0"/>
        <v>10681.9805</v>
      </c>
      <c r="S7" s="5">
        <f t="shared" si="1"/>
        <v>4203.2195000000011</v>
      </c>
    </row>
    <row r="8" spans="6:19" x14ac:dyDescent="0.25">
      <c r="F8" s="4">
        <v>215.82910743575678</v>
      </c>
      <c r="P8" s="5" t="s">
        <v>3</v>
      </c>
      <c r="Q8" s="5">
        <f>+IF(P8=P7,S7,IFERROR(VLOOKUP(P8,Vol_Liberato!F:G,2,0),0))</f>
        <v>19647.616000000002</v>
      </c>
      <c r="R8" s="5">
        <f t="shared" si="0"/>
        <v>215.82910743575678</v>
      </c>
      <c r="S8" s="5">
        <f t="shared" si="1"/>
        <v>19431.786892564243</v>
      </c>
    </row>
    <row r="9" spans="6:19" x14ac:dyDescent="0.25">
      <c r="F9" s="4">
        <v>10578.279879032258</v>
      </c>
      <c r="P9" s="5" t="s">
        <v>3</v>
      </c>
      <c r="Q9" s="2">
        <f>+IF(P9=P8,S8,IFERROR(VLOOKUP(P9,Vol_Liberato!F:G,2,0),0))</f>
        <v>19431.786892564243</v>
      </c>
      <c r="R9" s="5">
        <f t="shared" si="0"/>
        <v>10578.279879032258</v>
      </c>
      <c r="S9" s="5">
        <f t="shared" si="1"/>
        <v>8853.5070135319856</v>
      </c>
    </row>
    <row r="10" spans="6:19" x14ac:dyDescent="0.25">
      <c r="F10" s="4">
        <v>1786.0500000000002</v>
      </c>
      <c r="P10" s="5" t="s">
        <v>4</v>
      </c>
      <c r="Q10" s="5">
        <f>+IF(P10=P9,S9,IFERROR(VLOOKUP(P10,Vol_Liberato!F:G,2,0),0))</f>
        <v>56219.116000000002</v>
      </c>
      <c r="R10" s="5">
        <f t="shared" si="0"/>
        <v>1786.0500000000002</v>
      </c>
      <c r="S10" s="5">
        <f t="shared" si="1"/>
        <v>54433.065999999999</v>
      </c>
    </row>
    <row r="11" spans="6:19" x14ac:dyDescent="0.25">
      <c r="F11" s="4">
        <v>5471.2451612903233</v>
      </c>
      <c r="P11" s="5" t="s">
        <v>5</v>
      </c>
      <c r="Q11" s="5">
        <f>+IF(P11=P10,S10,IFERROR(VLOOKUP(P11,Vol_Liberato!F:G,2,0),0))</f>
        <v>87741.364000000001</v>
      </c>
      <c r="R11" s="5">
        <f t="shared" si="0"/>
        <v>5471.2451612903233</v>
      </c>
      <c r="S11" s="5">
        <f t="shared" si="1"/>
        <v>82270.118838709677</v>
      </c>
    </row>
    <row r="12" spans="6:19" x14ac:dyDescent="0.25">
      <c r="F12" s="4">
        <v>1621.9974193548389</v>
      </c>
      <c r="P12" s="5" t="s">
        <v>5</v>
      </c>
      <c r="Q12" s="2">
        <f>+IF(P12=P11,S11,IFERROR(VLOOKUP(P12,Vol_Liberato!F:G,2,0),0))</f>
        <v>82270.118838709677</v>
      </c>
      <c r="R12" s="5">
        <f t="shared" si="0"/>
        <v>1621.9974193548389</v>
      </c>
      <c r="S12" s="5">
        <f t="shared" si="1"/>
        <v>80648.121419354837</v>
      </c>
    </row>
    <row r="13" spans="6:19" x14ac:dyDescent="0.25">
      <c r="F13" s="4">
        <v>13.15</v>
      </c>
      <c r="P13" s="5" t="s">
        <v>9</v>
      </c>
      <c r="Q13" s="8">
        <f>+IF(P13=P12,S12,IFERROR(VLOOKUP(P13,Vol_Liberato!F:G,2,0),0))</f>
        <v>95</v>
      </c>
      <c r="R13" s="5">
        <f t="shared" si="0"/>
        <v>13.15</v>
      </c>
      <c r="S13" s="5">
        <f t="shared" si="1"/>
        <v>81.849999999999994</v>
      </c>
    </row>
    <row r="14" spans="6:19" x14ac:dyDescent="0.25">
      <c r="F14" s="4">
        <v>0.5</v>
      </c>
      <c r="P14" s="5" t="s">
        <v>9</v>
      </c>
      <c r="Q14" s="2">
        <f>+IF(P14=P13,S13,IFERROR(VLOOKUP(P14,Vol_Liberato!F:G,2,0),0))</f>
        <v>81.849999999999994</v>
      </c>
      <c r="R14" s="5">
        <f t="shared" si="0"/>
        <v>0.5</v>
      </c>
      <c r="S14" s="5">
        <f t="shared" si="1"/>
        <v>81.349999999999994</v>
      </c>
    </row>
    <row r="15" spans="6:19" x14ac:dyDescent="0.25">
      <c r="F15" s="4">
        <v>11.45</v>
      </c>
      <c r="P15" s="5" t="s">
        <v>9</v>
      </c>
      <c r="Q15" s="2">
        <f>+IF(P15=P14,S14,IFERROR(VLOOKUP(P15,Vol_Liberato!F:G,2,0),0))</f>
        <v>81.349999999999994</v>
      </c>
      <c r="R15" s="5">
        <f t="shared" si="0"/>
        <v>11.45</v>
      </c>
      <c r="S15" s="5">
        <f t="shared" si="1"/>
        <v>69.899999999999991</v>
      </c>
    </row>
    <row r="16" spans="6:19" x14ac:dyDescent="0.25">
      <c r="F16" s="4">
        <v>0.20000000000000007</v>
      </c>
      <c r="P16" s="5" t="s">
        <v>10</v>
      </c>
      <c r="Q16" s="8">
        <f>+IF(P16=P15,S15,IFERROR(VLOOKUP(P16,Vol_Liberato!F:G,2,0),0))</f>
        <v>18</v>
      </c>
      <c r="R16" s="5">
        <f t="shared" si="0"/>
        <v>0.20000000000000007</v>
      </c>
      <c r="S16" s="5">
        <f t="shared" si="1"/>
        <v>17.8</v>
      </c>
    </row>
    <row r="17" spans="6:19" x14ac:dyDescent="0.25">
      <c r="F17" s="4">
        <v>12.399999999999999</v>
      </c>
      <c r="P17" s="5" t="s">
        <v>10</v>
      </c>
      <c r="Q17" s="2">
        <f>+IF(P17=P16,S16,IFERROR(VLOOKUP(P17,Vol_Liberato!F:G,2,0),0))</f>
        <v>17.8</v>
      </c>
      <c r="R17" s="5">
        <f t="shared" si="0"/>
        <v>12.399999999999999</v>
      </c>
      <c r="S17" s="5">
        <f t="shared" si="1"/>
        <v>5.4000000000000021</v>
      </c>
    </row>
    <row r="18" spans="6:19" x14ac:dyDescent="0.25">
      <c r="F18" s="4">
        <v>1.3999999999999995</v>
      </c>
      <c r="P18" s="5" t="s">
        <v>10</v>
      </c>
      <c r="Q18" s="2">
        <f>+IF(P18=P17,S17,IFERROR(VLOOKUP(P18,Vol_Liberato!F:G,2,0),0))</f>
        <v>5.4000000000000021</v>
      </c>
      <c r="R18" s="5">
        <f t="shared" si="0"/>
        <v>1.3999999999999995</v>
      </c>
      <c r="S18" s="5">
        <f t="shared" si="1"/>
        <v>4.0000000000000027</v>
      </c>
    </row>
    <row r="19" spans="6:19" x14ac:dyDescent="0.25">
      <c r="F19" s="4">
        <v>12.96774193548387</v>
      </c>
      <c r="P19" s="5" t="s">
        <v>11</v>
      </c>
      <c r="Q19" s="8">
        <f>+IF(P19=P18,S18,IFERROR(VLOOKUP(P19,Vol_Liberato!F:G,2,0),0))</f>
        <v>14</v>
      </c>
      <c r="R19" s="5">
        <f t="shared" si="0"/>
        <v>12.96774193548387</v>
      </c>
      <c r="S19" s="5">
        <f t="shared" si="1"/>
        <v>1.0322580645161299</v>
      </c>
    </row>
    <row r="20" spans="6:19" x14ac:dyDescent="0.25">
      <c r="F20" s="4">
        <v>11.89516129032258</v>
      </c>
      <c r="P20" s="5" t="s">
        <v>11</v>
      </c>
      <c r="Q20" s="2">
        <f>+IF(P20=P19,S19,IFERROR(VLOOKUP(P20,Vol_Liberato!F:G,2,0),0))</f>
        <v>1.0322580645161299</v>
      </c>
      <c r="R20" s="5">
        <f t="shared" si="0"/>
        <v>1.0322580645161299</v>
      </c>
      <c r="S20" s="5">
        <f t="shared" si="1"/>
        <v>0</v>
      </c>
    </row>
    <row r="21" spans="6:19" x14ac:dyDescent="0.25">
      <c r="F21" s="4">
        <v>0.34677419354838701</v>
      </c>
      <c r="P21" s="5" t="s">
        <v>11</v>
      </c>
      <c r="Q21" s="2">
        <f>+IF(P21=P20,S20,IFERROR(VLOOKUP(P21,Vol_Liberato!F:G,2,0),0))</f>
        <v>0</v>
      </c>
      <c r="R21" s="5">
        <f t="shared" si="0"/>
        <v>0</v>
      </c>
      <c r="S21" s="5">
        <f t="shared" si="1"/>
        <v>0</v>
      </c>
    </row>
  </sheetData>
  <pageMargins left="0.70000000000000007" right="0.70000000000000007" top="0.75" bottom="0.75" header="0.30000000000000004" footer="0.3000000000000000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Vol_Liberato</vt:lpstr>
      <vt:lpstr>Cycle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Davide Rizzo</dc:creator>
  <cp:lastModifiedBy>Davide Rizzo</cp:lastModifiedBy>
  <dcterms:created xsi:type="dcterms:W3CDTF">2018-06-15T14:40:15Z</dcterms:created>
  <dcterms:modified xsi:type="dcterms:W3CDTF">2018-06-15T15:13:59Z</dcterms:modified>
</cp:coreProperties>
</file>